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son.miftari\Desktop\"/>
    </mc:Choice>
  </mc:AlternateContent>
  <xr:revisionPtr revIDLastSave="0" documentId="13_ncr:1_{7616C936-496C-40D2-8456-2415F81C160D}" xr6:coauthVersionLast="36" xr6:coauthVersionMax="36" xr10:uidLastSave="{00000000-0000-0000-0000-000000000000}"/>
  <bookViews>
    <workbookView xWindow="240" yWindow="120" windowWidth="18060" windowHeight="7050" xr2:uid="{00000000-000D-0000-FFFF-FFFF00000000}"/>
  </bookViews>
  <sheets>
    <sheet name="janar-dhjetor 2025" sheetId="5" r:id="rId1"/>
  </sheets>
  <definedNames>
    <definedName name="_xlnm.Print_Area" localSheetId="0">'janar-dhjetor 2025'!$A$1:$K$70</definedName>
  </definedNames>
  <calcPr calcId="191029"/>
</workbook>
</file>

<file path=xl/calcChain.xml><?xml version="1.0" encoding="utf-8"?>
<calcChain xmlns="http://schemas.openxmlformats.org/spreadsheetml/2006/main">
  <c r="J63" i="5" l="1"/>
  <c r="J55" i="5" l="1"/>
  <c r="J42" i="5"/>
  <c r="J36" i="5"/>
  <c r="J33" i="5"/>
  <c r="J24" i="5" l="1"/>
  <c r="J47" i="5" l="1"/>
  <c r="J61" i="5" l="1"/>
  <c r="J14" i="5" l="1"/>
  <c r="J59" i="5" l="1"/>
  <c r="J53" i="5" l="1"/>
  <c r="J40" i="5" l="1"/>
  <c r="J45" i="5"/>
  <c r="J22" i="5"/>
  <c r="J20" i="5"/>
  <c r="J18" i="5"/>
</calcChain>
</file>

<file path=xl/sharedStrings.xml><?xml version="1.0" encoding="utf-8"?>
<sst xmlns="http://schemas.openxmlformats.org/spreadsheetml/2006/main" count="308" uniqueCount="180">
  <si>
    <t>Nr.</t>
  </si>
  <si>
    <t>Mallra</t>
  </si>
  <si>
    <t>Vlera të vogla</t>
  </si>
  <si>
    <t>Formati 2</t>
  </si>
  <si>
    <t>Vlera e kontratës së nënshkruar</t>
  </si>
  <si>
    <t>Objekti i prokurimit</t>
  </si>
  <si>
    <t>AUTORITETI KONTRAKTOR:</t>
  </si>
  <si>
    <t>Sistem diamik</t>
  </si>
  <si>
    <t xml:space="preserve">Blerje bileta transporti ajror ndërkombëtar </t>
  </si>
  <si>
    <t>Emri i operatorit ekonomik / bashkimi i operatorëve ekonomike i / të shpallur fitues dhe NUIS</t>
  </si>
  <si>
    <t>ZËRI 602</t>
  </si>
  <si>
    <t>Blerje kafe</t>
  </si>
  <si>
    <t xml:space="preserve"> </t>
  </si>
  <si>
    <t xml:space="preserve">Lloji i procedurës së prokurimit </t>
  </si>
  <si>
    <t>Kategoritë e regjistrit</t>
  </si>
  <si>
    <t xml:space="preserve">Numri i referencës së procedurës së prokurimit </t>
  </si>
  <si>
    <t>Fondi limit me të cilin është shpallur procedura</t>
  </si>
  <si>
    <t>Data e zhvillimit të procedurës</t>
  </si>
  <si>
    <t>Organi që ka zhvilluar procedurën e prokurimit në rastin e procedurave te përqendruara / autoriteti/enti i deleguar</t>
  </si>
  <si>
    <t xml:space="preserve">Data e lidhjes se kontrates </t>
  </si>
  <si>
    <t>Procedure prokurimi</t>
  </si>
  <si>
    <t>Tipi i kontratës (mall/punë/shërbim/Marrëveshjes Kuader)</t>
  </si>
  <si>
    <t>Data e perfundimit te lidhjes se kontrates</t>
  </si>
  <si>
    <t xml:space="preserve">Blerje ujë </t>
  </si>
  <si>
    <t>"Lajthiza Invest" sh.a J98009202P</t>
  </si>
  <si>
    <t>Blerje me vlerë nën 100.000 lekë</t>
  </si>
  <si>
    <t>Blerje nën vlerën 100.000 lekë</t>
  </si>
  <si>
    <t>Blerje dokumentacioni specifik</t>
  </si>
  <si>
    <t xml:space="preserve">Blerje me vlerë nën 100.000 lekë </t>
  </si>
  <si>
    <t>Blerje materiale pastrimi</t>
  </si>
  <si>
    <t>Shërbime</t>
  </si>
  <si>
    <t>E hapur</t>
  </si>
  <si>
    <t>Minikontrate</t>
  </si>
  <si>
    <t xml:space="preserve">Marreveshje kuader  </t>
  </si>
  <si>
    <t>Blerje materiale kancelarie per Ministrine e Brendshme</t>
  </si>
  <si>
    <t>Shpenzime për pritje përcjellje</t>
  </si>
  <si>
    <t>03.04.2025</t>
  </si>
  <si>
    <t>REF-43272-04-02-2025</t>
  </si>
  <si>
    <t>08.04.2025</t>
  </si>
  <si>
    <t>REF-36847-02-05-2025</t>
  </si>
  <si>
    <t>06.02.2025</t>
  </si>
  <si>
    <t>10.02.2025</t>
  </si>
  <si>
    <t>31.12.2025</t>
  </si>
  <si>
    <t>Blerje materiale kancelarie me baze letre</t>
  </si>
  <si>
    <t>REF-24718-10-15-2024</t>
  </si>
  <si>
    <t>Blerje materiale kancelarie te tjera zyre</t>
  </si>
  <si>
    <t>Operatori i Blerjeve te Perqendruara</t>
  </si>
  <si>
    <t>26.03.2025</t>
  </si>
  <si>
    <t>24.04.2025</t>
  </si>
  <si>
    <t>REF-24721-10-15-2024</t>
  </si>
  <si>
    <t>REF-24726-10-15-2024</t>
  </si>
  <si>
    <t>31.01.2025</t>
  </si>
  <si>
    <t>02.03.2025</t>
  </si>
  <si>
    <t>Blerje leter</t>
  </si>
  <si>
    <t>Blerje Tonera</t>
  </si>
  <si>
    <t>Blerje tonera</t>
  </si>
  <si>
    <t>REF-29861-11-18-2024</t>
  </si>
  <si>
    <t>17.03.2025</t>
  </si>
  <si>
    <t>15.04.2025</t>
  </si>
  <si>
    <t>Blerje kuti dhe dosje per ruajtje te perhershme</t>
  </si>
  <si>
    <t>REF-70642-05-25-2023</t>
  </si>
  <si>
    <t>11.04.2025</t>
  </si>
  <si>
    <t>10.06.2025</t>
  </si>
  <si>
    <t>Sherbime pastrimi dhe dezinfektimi</t>
  </si>
  <si>
    <t>12.03.2025</t>
  </si>
  <si>
    <t>Drejtoria e Pergjithshme e Arkivave</t>
  </si>
  <si>
    <t>Blerje regjister per MZSH</t>
  </si>
  <si>
    <t>19.02.2025</t>
  </si>
  <si>
    <t>Blerje materiale per pastrim dhe dezinfektim</t>
  </si>
  <si>
    <t>Sherbime</t>
  </si>
  <si>
    <t>REF-41437-03-18-2025</t>
  </si>
  <si>
    <t>19.03.2025</t>
  </si>
  <si>
    <t>25.03.2025</t>
  </si>
  <si>
    <t>Sherbime mirembajtje, rimbushje e kolaudim fikese zjarri</t>
  </si>
  <si>
    <t>Mirembajtje, rimbushje, kolaudim fikese zjarri me lende shuarse</t>
  </si>
  <si>
    <t>05.03.2025</t>
  </si>
  <si>
    <t>09.04.2025</t>
  </si>
  <si>
    <t xml:space="preserve">Sherbime për mirëmbajtjen e sistemit të kondicionimit 	
	</t>
  </si>
  <si>
    <t>REF-39895-03-04-2025</t>
  </si>
  <si>
    <t>13.03.2025</t>
  </si>
  <si>
    <t>Sherbime mirembajtje dhe riparimi per sistemin e kondicionimit te MB</t>
  </si>
  <si>
    <t>Sherbime lyerje per Ministrine e Brendshme</t>
  </si>
  <si>
    <t>REF-45835-04-23-2025</t>
  </si>
  <si>
    <t>30.04.2025</t>
  </si>
  <si>
    <t>19.05.2025</t>
  </si>
  <si>
    <t>Blerje dhurata protokollare</t>
  </si>
  <si>
    <t>Blerje dhurata</t>
  </si>
  <si>
    <t>20.03.2025</t>
  </si>
  <si>
    <t>13.01.2025</t>
  </si>
  <si>
    <t>"Klar &amp; Coffee'' sh.p.k  K81309045E</t>
  </si>
  <si>
    <t>Sherbim dezinfektimi i ambjenteve te brendshme te MB</t>
  </si>
  <si>
    <t>"Infosoft office" sh.p.k J62426002Q</t>
  </si>
  <si>
    <t>"IT Gjergji Kompjuter" sh.p.k K81503063B</t>
  </si>
  <si>
    <t>BOE "Infosoft office" sh.p.k J62426002Q dhe "Interlogistic" sh.p.k K21605003M</t>
  </si>
  <si>
    <t>"Adel CO" sh.p.k L22117021M</t>
  </si>
  <si>
    <t>"Loerma" sh.p.k L02928204T</t>
  </si>
  <si>
    <t>"Shtypshkronja e Letrave me Vlere" sh.a J61827076U</t>
  </si>
  <si>
    <t>"Pirro" sh.p.k K31419099E</t>
  </si>
  <si>
    <t>"Victoria-AL"sh.p.k K81531041T</t>
  </si>
  <si>
    <t>"Xh - N- Sh Group" shpk L92204011T</t>
  </si>
  <si>
    <t>"Altec" sh.p.k K57923807W</t>
  </si>
  <si>
    <t>"G.D.A"sh.p.k M42008005I</t>
  </si>
  <si>
    <t>REGJISTRI I REALIZIMIT TË PROCEDURAVE TË PROKURIMIT PUBLIK PËR VITIN KALENDARIK 2025</t>
  </si>
  <si>
    <t>Blerje mobiljesh</t>
  </si>
  <si>
    <t>03.06.2025</t>
  </si>
  <si>
    <t>16.06.2025</t>
  </si>
  <si>
    <t>ZËRI 231</t>
  </si>
  <si>
    <t>"R ÇEKA &amp; CO" sh.p.k   L53520801J</t>
  </si>
  <si>
    <t>Xhulian Seferasi p.f  M04210404R</t>
  </si>
  <si>
    <t>04.06.2025</t>
  </si>
  <si>
    <t>Blerje kartash identifikimi pë punonjësit e MB</t>
  </si>
  <si>
    <t>Blerje lule, kurora etj.</t>
  </si>
  <si>
    <t>Blerje kurore me lule</t>
  </si>
  <si>
    <t>27.05.2025</t>
  </si>
  <si>
    <t>Silvana Nela p.f  L52213030U</t>
  </si>
  <si>
    <t>"Shtypshkronja e Letrave me Vlerë" sh.p.k       J61827076U</t>
  </si>
  <si>
    <t>05.06.2025</t>
  </si>
  <si>
    <t>Univers Promotions sh.p.k    K81324039M</t>
  </si>
  <si>
    <t>14.07.2025</t>
  </si>
  <si>
    <t>REF-49814-06-02-2025</t>
  </si>
  <si>
    <t>Blerje me vlerë nën 100000 lekë</t>
  </si>
  <si>
    <t xml:space="preserve">Furnizime dhe materiale te tjera zyre dhe te pergjithshme
	</t>
  </si>
  <si>
    <t>Blerje unifoma</t>
  </si>
  <si>
    <t>30.06.2025</t>
  </si>
  <si>
    <t xml:space="preserve"> Sherbime lyerje per godinen e  Ministrise se Brendshme
	</t>
  </si>
  <si>
    <t xml:space="preserve">Blerje mobilje zyre për  Ministrinë e Brendshme
	</t>
  </si>
  <si>
    <t>10.07.2025</t>
  </si>
  <si>
    <t>03.03.2025</t>
  </si>
  <si>
    <t>28.02.2025</t>
  </si>
  <si>
    <t>22.01.2025</t>
  </si>
  <si>
    <t>18.03.2025</t>
  </si>
  <si>
    <t>30.10.2025</t>
  </si>
  <si>
    <t>"Dhimiter Vasi" p.f       K81310021J</t>
  </si>
  <si>
    <t>Blerje kartvizita</t>
  </si>
  <si>
    <t>15.10.2025</t>
  </si>
  <si>
    <t xml:space="preserve">Blerje tabelash me emertimin e Ministrise se Puneve te Brendshme
	</t>
  </si>
  <si>
    <t>Blerje tabelash me emertimin e Ministrise se Puneve te Brendshme</t>
  </si>
  <si>
    <t>08.10.2025</t>
  </si>
  <si>
    <t>Lefter Bizhga p.f  L01402011E</t>
  </si>
  <si>
    <t>30.09.2025</t>
  </si>
  <si>
    <t>08.09.2025</t>
  </si>
  <si>
    <t>02.09.2025</t>
  </si>
  <si>
    <t xml:space="preserve"> (periudha Janar - Dhjetor 2025)</t>
  </si>
  <si>
    <t xml:space="preserve">     MINISTRIA E PUNËVE TË BRENDSHME</t>
  </si>
  <si>
    <t>"Dixhi Print - Al" sh.p.k  K72210003J</t>
  </si>
  <si>
    <t>Ministria e Punëve të Brendshme</t>
  </si>
  <si>
    <t>REF-65873-10-21-2025</t>
  </si>
  <si>
    <t>22.10.2025</t>
  </si>
  <si>
    <t>"I&amp;V Company" shpk M01809026H</t>
  </si>
  <si>
    <t>03.11.2025</t>
  </si>
  <si>
    <t>Blerje bimë artificiale</t>
  </si>
  <si>
    <t>27.11.2025</t>
  </si>
  <si>
    <t>Kejsi 08 sh.p.k K81325026J</t>
  </si>
  <si>
    <t>22.12.2025</t>
  </si>
  <si>
    <t>15.12.2025</t>
  </si>
  <si>
    <t>Libra dhe publikime profesionale</t>
  </si>
  <si>
    <t xml:space="preserve">Blerje dhurata </t>
  </si>
  <si>
    <t>"Worldwine" sh.p.k L81625029U</t>
  </si>
  <si>
    <t xml:space="preserve">Blerje libra </t>
  </si>
  <si>
    <t>09.12.2025</t>
  </si>
  <si>
    <t>"Adrion" sh.p.k J61825094I</t>
  </si>
  <si>
    <t xml:space="preserve">Blerje pajisje TIK per Aparatin e Ministrise se Puneve te Brendshme
	</t>
  </si>
  <si>
    <t xml:space="preserve">Blerje Fotokopje   </t>
  </si>
  <si>
    <t>"KALLFA" sh.p.k   J71406006Q</t>
  </si>
  <si>
    <t>21.01.2026</t>
  </si>
  <si>
    <t>"C.C.S" sh.p.k   J61901033C</t>
  </si>
  <si>
    <t xml:space="preserve">Blerje skaner tipi 3   </t>
  </si>
  <si>
    <t>Agjencia Kombëtare e Shoqërisë së Informacionit</t>
  </si>
  <si>
    <t>15.03.2026</t>
  </si>
  <si>
    <t>REF-50800-06-11-2025</t>
  </si>
  <si>
    <t>"ABS" sh.p.k   K21710002J</t>
  </si>
  <si>
    <t>19.12.2025</t>
  </si>
  <si>
    <t xml:space="preserve">Blerje kufje me mikrofon per kompjutera   </t>
  </si>
  <si>
    <t>REF-50812-06-11-2025</t>
  </si>
  <si>
    <t>REF-50795-06-11-2025</t>
  </si>
  <si>
    <t>Blerje kartash identifikimi për punonjësit e MB</t>
  </si>
  <si>
    <t>Blerje flamuj për Ministrinë e Punëve të Brendshme</t>
  </si>
  <si>
    <t>05.12.2025</t>
  </si>
  <si>
    <t>"Ndërmarrja e Q.E.K dhe Dekorit" sh.a J61902062U</t>
  </si>
  <si>
    <t xml:space="preserve">DREJTORI I PËRGJITHSHËM     Alban Laska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</si>
</sst>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0" x14ac:knownFonts="1">
    <font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sz val="10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color theme="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3">
    <xf numFmtId="0" fontId="0" fillId="0" borderId="0" xfId="0" applyFont="1" applyFill="1" applyBorder="1"/>
    <xf numFmtId="0" fontId="2" fillId="0" borderId="0" xfId="0" applyFont="1" applyFill="1" applyBorder="1"/>
    <xf numFmtId="0" fontId="3" fillId="0" borderId="0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164" fontId="2" fillId="3" borderId="1" xfId="1" applyNumberFormat="1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/>
    </xf>
    <xf numFmtId="164" fontId="2" fillId="3" borderId="1" xfId="1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37" fontId="2" fillId="3" borderId="1" xfId="1" applyNumberFormat="1" applyFont="1" applyFill="1" applyBorder="1" applyAlignment="1">
      <alignment horizontal="center" vertical="center"/>
    </xf>
    <xf numFmtId="0" fontId="3" fillId="3" borderId="0" xfId="0" applyFont="1" applyFill="1" applyBorder="1"/>
    <xf numFmtId="164" fontId="3" fillId="3" borderId="1" xfId="1" applyNumberFormat="1" applyFont="1" applyFill="1" applyBorder="1" applyAlignment="1">
      <alignment horizontal="center" vertical="center"/>
    </xf>
    <xf numFmtId="37" fontId="3" fillId="3" borderId="1" xfId="1" applyNumberFormat="1" applyFont="1" applyFill="1" applyBorder="1" applyAlignment="1">
      <alignment horizontal="center" vertical="center"/>
    </xf>
    <xf numFmtId="0" fontId="3" fillId="3" borderId="6" xfId="0" applyFont="1" applyFill="1" applyBorder="1"/>
    <xf numFmtId="0" fontId="3" fillId="3" borderId="1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wrapText="1"/>
    </xf>
    <xf numFmtId="0" fontId="3" fillId="3" borderId="5" xfId="0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164" fontId="2" fillId="3" borderId="2" xfId="0" applyNumberFormat="1" applyFont="1" applyFill="1" applyBorder="1" applyAlignment="1">
      <alignment wrapText="1"/>
    </xf>
    <xf numFmtId="164" fontId="2" fillId="3" borderId="1" xfId="0" applyNumberFormat="1" applyFont="1" applyFill="1" applyBorder="1" applyAlignment="1">
      <alignment wrapText="1"/>
    </xf>
    <xf numFmtId="0" fontId="3" fillId="3" borderId="2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center" wrapText="1"/>
    </xf>
    <xf numFmtId="0" fontId="3" fillId="3" borderId="1" xfId="0" quotePrefix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vertical="center" wrapText="1"/>
    </xf>
    <xf numFmtId="164" fontId="3" fillId="3" borderId="2" xfId="0" applyNumberFormat="1" applyFont="1" applyFill="1" applyBorder="1" applyAlignment="1">
      <alignment vertical="center" wrapText="1"/>
    </xf>
    <xf numFmtId="0" fontId="2" fillId="0" borderId="8" xfId="0" applyNumberFormat="1" applyFont="1" applyFill="1" applyBorder="1" applyAlignment="1">
      <alignment horizontal="center" vertical="top" wrapText="1"/>
    </xf>
    <xf numFmtId="0" fontId="2" fillId="0" borderId="11" xfId="0" applyNumberFormat="1" applyFont="1" applyFill="1" applyBorder="1" applyAlignment="1">
      <alignment horizontal="center" vertical="top" wrapText="1" readingOrder="1"/>
    </xf>
    <xf numFmtId="0" fontId="3" fillId="0" borderId="1" xfId="0" applyNumberFormat="1" applyFont="1" applyFill="1" applyBorder="1" applyAlignment="1">
      <alignment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0" fontId="2" fillId="0" borderId="11" xfId="0" applyNumberFormat="1" applyFont="1" applyFill="1" applyBorder="1" applyAlignment="1">
      <alignment horizontal="left" vertical="top" wrapText="1" readingOrder="1"/>
    </xf>
    <xf numFmtId="0" fontId="2" fillId="2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top" wrapText="1" readingOrder="1"/>
    </xf>
    <xf numFmtId="0" fontId="3" fillId="3" borderId="16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64" fontId="3" fillId="0" borderId="1" xfId="1" applyNumberFormat="1" applyFont="1" applyFill="1" applyBorder="1" applyAlignment="1">
      <alignment horizontal="center" vertical="center"/>
    </xf>
    <xf numFmtId="37" fontId="3" fillId="0" borderId="1" xfId="1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164" fontId="3" fillId="0" borderId="2" xfId="0" applyNumberFormat="1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164" fontId="3" fillId="0" borderId="2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0" borderId="18" xfId="0" applyFont="1" applyFill="1" applyBorder="1"/>
    <xf numFmtId="0" fontId="3" fillId="0" borderId="19" xfId="0" applyFont="1" applyFill="1" applyBorder="1"/>
    <xf numFmtId="0" fontId="7" fillId="0" borderId="0" xfId="0" applyFont="1" applyFill="1" applyBorder="1"/>
    <xf numFmtId="0" fontId="9" fillId="0" borderId="0" xfId="0" applyFont="1" applyFill="1" applyBorder="1"/>
    <xf numFmtId="0" fontId="3" fillId="0" borderId="1" xfId="0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/>
    <xf numFmtId="0" fontId="3" fillId="3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164" fontId="3" fillId="0" borderId="4" xfId="1" applyNumberFormat="1" applyFont="1" applyFill="1" applyBorder="1" applyAlignment="1">
      <alignment horizontal="center" vertical="center"/>
    </xf>
    <xf numFmtId="37" fontId="3" fillId="0" borderId="4" xfId="1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  <xf numFmtId="164" fontId="3" fillId="0" borderId="3" xfId="0" applyNumberFormat="1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64" fontId="3" fillId="0" borderId="2" xfId="1" applyNumberFormat="1" applyFont="1" applyFill="1" applyBorder="1" applyAlignment="1">
      <alignment horizontal="center" vertical="center"/>
    </xf>
    <xf numFmtId="37" fontId="3" fillId="0" borderId="2" xfId="1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164" fontId="3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/>
    <xf numFmtId="0" fontId="3" fillId="0" borderId="4" xfId="0" applyFont="1" applyFill="1" applyBorder="1" applyAlignment="1">
      <alignment vertical="center" wrapText="1"/>
    </xf>
    <xf numFmtId="164" fontId="3" fillId="0" borderId="4" xfId="0" applyNumberFormat="1" applyFont="1" applyFill="1" applyBorder="1" applyAlignment="1">
      <alignment horizontal="center" vertical="center" wrapText="1"/>
    </xf>
    <xf numFmtId="164" fontId="2" fillId="3" borderId="2" xfId="1" applyNumberFormat="1" applyFont="1" applyFill="1" applyBorder="1" applyAlignment="1">
      <alignment horizontal="center" vertical="center" wrapText="1"/>
    </xf>
    <xf numFmtId="3" fontId="3" fillId="3" borderId="2" xfId="0" applyNumberFormat="1" applyFont="1" applyFill="1" applyBorder="1" applyAlignment="1">
      <alignment horizontal="center" vertical="center" wrapText="1"/>
    </xf>
    <xf numFmtId="3" fontId="2" fillId="3" borderId="2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64" fontId="2" fillId="3" borderId="4" xfId="1" applyNumberFormat="1" applyFont="1" applyFill="1" applyBorder="1" applyAlignment="1">
      <alignment horizontal="center" vertical="center"/>
    </xf>
    <xf numFmtId="37" fontId="2" fillId="3" borderId="4" xfId="1" applyNumberFormat="1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>
      <alignment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6495ED"/>
      <rgbColor rgb="00FFFF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84"/>
  <sheetViews>
    <sheetView tabSelected="1" zoomScale="90" zoomScaleNormal="90" workbookViewId="0">
      <selection activeCell="G78" sqref="G78"/>
    </sheetView>
  </sheetViews>
  <sheetFormatPr defaultColWidth="9.140625" defaultRowHeight="15.75" x14ac:dyDescent="0.25"/>
  <cols>
    <col min="1" max="1" width="6.28515625" style="2" customWidth="1"/>
    <col min="2" max="2" width="15.85546875" style="2" customWidth="1"/>
    <col min="3" max="3" width="13.28515625" style="2" customWidth="1"/>
    <col min="4" max="4" width="19.7109375" style="2" customWidth="1"/>
    <col min="5" max="5" width="16.140625" style="2" customWidth="1"/>
    <col min="6" max="6" width="14.85546875" style="2" customWidth="1"/>
    <col min="7" max="8" width="15.85546875" style="2" customWidth="1"/>
    <col min="9" max="9" width="16.85546875" style="2" customWidth="1"/>
    <col min="10" max="10" width="14.85546875" style="2" customWidth="1"/>
    <col min="11" max="11" width="15.85546875" style="2" customWidth="1"/>
    <col min="12" max="12" width="12.7109375" style="2" customWidth="1"/>
    <col min="13" max="13" width="14.85546875" style="2" customWidth="1"/>
    <col min="14" max="14" width="9.140625" style="2"/>
    <col min="15" max="15" width="15.140625" style="2" bestFit="1" customWidth="1"/>
    <col min="16" max="16" width="12.5703125" style="2" bestFit="1" customWidth="1"/>
    <col min="17" max="17" width="12.7109375" style="2" bestFit="1" customWidth="1"/>
    <col min="18" max="18" width="12.5703125" style="2" bestFit="1" customWidth="1"/>
    <col min="19" max="16384" width="9.140625" style="2"/>
  </cols>
  <sheetData>
    <row r="1" spans="1:25" x14ac:dyDescent="0.25">
      <c r="A1" s="1" t="s">
        <v>3</v>
      </c>
      <c r="B1" s="1"/>
      <c r="C1" s="1"/>
      <c r="D1" s="1"/>
      <c r="E1" s="1"/>
      <c r="F1" s="1"/>
      <c r="G1" s="1"/>
      <c r="H1" s="1"/>
      <c r="I1" s="1"/>
    </row>
    <row r="2" spans="1:25" x14ac:dyDescent="0.25">
      <c r="A2" s="113" t="s">
        <v>102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9"/>
    </row>
    <row r="3" spans="1:25" x14ac:dyDescent="0.25">
      <c r="A3" s="1"/>
      <c r="B3" s="1"/>
      <c r="C3" s="1"/>
      <c r="D3" s="1"/>
      <c r="E3" s="1" t="s">
        <v>142</v>
      </c>
      <c r="F3" s="1"/>
      <c r="G3" s="1"/>
      <c r="H3" s="1"/>
      <c r="I3" s="1"/>
    </row>
    <row r="4" spans="1:25" x14ac:dyDescent="0.25">
      <c r="A4" s="1"/>
      <c r="B4" s="1"/>
      <c r="C4" s="1"/>
      <c r="D4" s="1"/>
      <c r="E4" s="1"/>
      <c r="F4" s="1"/>
      <c r="G4" s="1"/>
      <c r="H4" s="1"/>
      <c r="I4" s="1"/>
    </row>
    <row r="5" spans="1:25" x14ac:dyDescent="0.25">
      <c r="A5" s="1"/>
      <c r="B5" s="1"/>
      <c r="C5" s="1"/>
      <c r="D5" s="1"/>
      <c r="E5" s="1" t="s">
        <v>6</v>
      </c>
      <c r="F5" s="1"/>
      <c r="G5" s="1"/>
      <c r="H5" s="1"/>
      <c r="I5" s="1"/>
    </row>
    <row r="6" spans="1:25" x14ac:dyDescent="0.25">
      <c r="A6" s="1"/>
      <c r="B6" s="1"/>
      <c r="C6" s="1"/>
      <c r="D6" s="1"/>
      <c r="E6" s="3" t="s">
        <v>143</v>
      </c>
      <c r="F6" s="1"/>
      <c r="G6" s="1"/>
      <c r="H6" s="1"/>
      <c r="I6" s="1"/>
    </row>
    <row r="7" spans="1:25" ht="16.5" thickBot="1" x14ac:dyDescent="0.3">
      <c r="A7" s="1"/>
      <c r="B7" s="1"/>
      <c r="C7" s="1"/>
      <c r="D7" s="1"/>
      <c r="E7" s="1"/>
      <c r="F7" s="1"/>
      <c r="G7" s="1"/>
      <c r="H7" s="1"/>
      <c r="I7" s="1"/>
    </row>
    <row r="8" spans="1:25" s="44" customFormat="1" ht="150.75" customHeight="1" thickBot="1" x14ac:dyDescent="0.3">
      <c r="A8" s="41" t="s">
        <v>0</v>
      </c>
      <c r="B8" s="42" t="s">
        <v>5</v>
      </c>
      <c r="C8" s="42" t="s">
        <v>15</v>
      </c>
      <c r="D8" s="42" t="s">
        <v>21</v>
      </c>
      <c r="E8" s="42" t="s">
        <v>13</v>
      </c>
      <c r="F8" s="42" t="s">
        <v>14</v>
      </c>
      <c r="G8" s="42" t="s">
        <v>16</v>
      </c>
      <c r="H8" s="42" t="s">
        <v>17</v>
      </c>
      <c r="I8" s="42" t="s">
        <v>9</v>
      </c>
      <c r="J8" s="42" t="s">
        <v>4</v>
      </c>
      <c r="K8" s="43" t="s">
        <v>18</v>
      </c>
      <c r="L8" s="42" t="s">
        <v>19</v>
      </c>
      <c r="M8" s="42" t="s">
        <v>22</v>
      </c>
      <c r="N8" s="60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s="3" customFormat="1" ht="21" customHeight="1" x14ac:dyDescent="0.25">
      <c r="A9" s="114" t="s">
        <v>10</v>
      </c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39"/>
      <c r="M9" s="40"/>
      <c r="N9" s="60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s="10" customFormat="1" ht="59.25" customHeight="1" x14ac:dyDescent="0.25">
      <c r="A10" s="4">
        <v>1</v>
      </c>
      <c r="B10" s="5" t="s">
        <v>8</v>
      </c>
      <c r="C10" s="5"/>
      <c r="D10" s="5" t="s">
        <v>69</v>
      </c>
      <c r="E10" s="5" t="s">
        <v>7</v>
      </c>
      <c r="F10" s="5" t="s">
        <v>20</v>
      </c>
      <c r="G10" s="6">
        <v>5000000</v>
      </c>
      <c r="H10" s="5"/>
      <c r="I10" s="7"/>
      <c r="J10" s="8">
        <v>1843425</v>
      </c>
      <c r="K10" s="20" t="s">
        <v>145</v>
      </c>
      <c r="L10" s="9"/>
      <c r="M10" s="21" t="s">
        <v>12</v>
      </c>
      <c r="N10" s="61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s="17" customFormat="1" ht="46.5" customHeight="1" x14ac:dyDescent="0.25">
      <c r="A11" s="104">
        <v>2</v>
      </c>
      <c r="B11" s="5" t="s">
        <v>35</v>
      </c>
      <c r="C11" s="4"/>
      <c r="D11" s="4" t="s">
        <v>1</v>
      </c>
      <c r="E11" s="4" t="s">
        <v>2</v>
      </c>
      <c r="F11" s="5" t="s">
        <v>20</v>
      </c>
      <c r="G11" s="11">
        <v>1000000</v>
      </c>
      <c r="H11" s="4"/>
      <c r="I11" s="12"/>
      <c r="J11" s="13">
        <v>464600</v>
      </c>
      <c r="K11" s="101" t="s">
        <v>145</v>
      </c>
      <c r="L11" s="18"/>
      <c r="M11" s="23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s="14" customFormat="1" ht="54" customHeight="1" x14ac:dyDescent="0.25">
      <c r="A12" s="106"/>
      <c r="B12" s="12" t="s">
        <v>11</v>
      </c>
      <c r="C12" s="9" t="s">
        <v>37</v>
      </c>
      <c r="D12" s="12"/>
      <c r="E12" s="12"/>
      <c r="F12" s="12"/>
      <c r="G12" s="15"/>
      <c r="H12" s="12" t="s">
        <v>36</v>
      </c>
      <c r="I12" s="31" t="s">
        <v>89</v>
      </c>
      <c r="J12" s="16">
        <v>204450</v>
      </c>
      <c r="K12" s="102"/>
      <c r="L12" s="25" t="s">
        <v>38</v>
      </c>
      <c r="M12" s="23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s="14" customFormat="1" ht="54" customHeight="1" x14ac:dyDescent="0.25">
      <c r="A13" s="105"/>
      <c r="B13" s="12" t="s">
        <v>23</v>
      </c>
      <c r="C13" s="9" t="s">
        <v>39</v>
      </c>
      <c r="D13" s="12"/>
      <c r="E13" s="12"/>
      <c r="F13" s="12"/>
      <c r="G13" s="15"/>
      <c r="H13" s="12" t="s">
        <v>40</v>
      </c>
      <c r="I13" s="9" t="s">
        <v>24</v>
      </c>
      <c r="J13" s="16">
        <v>260150</v>
      </c>
      <c r="K13" s="103"/>
      <c r="L13" s="22" t="s">
        <v>41</v>
      </c>
      <c r="M13" s="32" t="s">
        <v>42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s="14" customFormat="1" ht="64.5" customHeight="1" x14ac:dyDescent="0.25">
      <c r="A14" s="104">
        <v>3</v>
      </c>
      <c r="B14" s="45" t="s">
        <v>34</v>
      </c>
      <c r="C14" s="36"/>
      <c r="D14" s="37" t="s">
        <v>1</v>
      </c>
      <c r="E14" s="37" t="s">
        <v>33</v>
      </c>
      <c r="F14" s="5"/>
      <c r="G14" s="11">
        <v>4000000</v>
      </c>
      <c r="H14" s="4"/>
      <c r="I14" s="12"/>
      <c r="J14" s="13">
        <f>J15+J16+J17</f>
        <v>3999933.5</v>
      </c>
      <c r="K14" s="101" t="s">
        <v>46</v>
      </c>
      <c r="L14" s="18"/>
      <c r="M14" s="24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s="14" customFormat="1" ht="61.5" customHeight="1" x14ac:dyDescent="0.25">
      <c r="A15" s="106"/>
      <c r="B15" s="46" t="s">
        <v>43</v>
      </c>
      <c r="C15" s="9" t="s">
        <v>44</v>
      </c>
      <c r="D15" s="12"/>
      <c r="E15" s="12" t="s">
        <v>31</v>
      </c>
      <c r="F15" s="12" t="s">
        <v>32</v>
      </c>
      <c r="G15" s="15"/>
      <c r="H15" s="12" t="s">
        <v>130</v>
      </c>
      <c r="I15" s="9" t="s">
        <v>91</v>
      </c>
      <c r="J15" s="16">
        <v>1561095</v>
      </c>
      <c r="K15" s="102"/>
      <c r="L15" s="25" t="s">
        <v>47</v>
      </c>
      <c r="M15" s="32" t="s">
        <v>48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s="14" customFormat="1" ht="73.5" customHeight="1" x14ac:dyDescent="0.25">
      <c r="A16" s="106"/>
      <c r="B16" s="9" t="s">
        <v>45</v>
      </c>
      <c r="C16" s="9" t="s">
        <v>49</v>
      </c>
      <c r="D16" s="12"/>
      <c r="E16" s="12" t="s">
        <v>31</v>
      </c>
      <c r="F16" s="12" t="s">
        <v>32</v>
      </c>
      <c r="G16" s="15"/>
      <c r="H16" s="12" t="s">
        <v>128</v>
      </c>
      <c r="I16" s="9" t="s">
        <v>92</v>
      </c>
      <c r="J16" s="16">
        <v>226567.5</v>
      </c>
      <c r="K16" s="102"/>
      <c r="L16" s="22" t="s">
        <v>47</v>
      </c>
      <c r="M16" s="32" t="s">
        <v>48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s="14" customFormat="1" ht="77.25" customHeight="1" x14ac:dyDescent="0.25">
      <c r="A17" s="105"/>
      <c r="B17" s="9" t="s">
        <v>53</v>
      </c>
      <c r="C17" s="9" t="s">
        <v>50</v>
      </c>
      <c r="D17" s="12"/>
      <c r="E17" s="12" t="s">
        <v>31</v>
      </c>
      <c r="F17" s="12" t="s">
        <v>32</v>
      </c>
      <c r="G17" s="15"/>
      <c r="H17" s="12" t="s">
        <v>129</v>
      </c>
      <c r="I17" s="9" t="s">
        <v>93</v>
      </c>
      <c r="J17" s="16">
        <v>2212271</v>
      </c>
      <c r="K17" s="103"/>
      <c r="L17" s="25" t="s">
        <v>51</v>
      </c>
      <c r="M17" s="32" t="s">
        <v>52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s="14" customFormat="1" ht="84" customHeight="1" x14ac:dyDescent="0.25">
      <c r="A18" s="116">
        <v>4</v>
      </c>
      <c r="B18" s="38" t="s">
        <v>54</v>
      </c>
      <c r="C18" s="36"/>
      <c r="D18" s="37" t="s">
        <v>1</v>
      </c>
      <c r="E18" s="34" t="s">
        <v>33</v>
      </c>
      <c r="F18" s="5"/>
      <c r="G18" s="11">
        <v>3000000</v>
      </c>
      <c r="H18" s="4"/>
      <c r="I18" s="12"/>
      <c r="J18" s="13">
        <f>J19</f>
        <v>2999307</v>
      </c>
      <c r="K18" s="108" t="s">
        <v>46</v>
      </c>
      <c r="L18" s="18"/>
      <c r="M18" s="24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s="14" customFormat="1" ht="73.5" customHeight="1" x14ac:dyDescent="0.25">
      <c r="A19" s="117"/>
      <c r="B19" s="9" t="s">
        <v>55</v>
      </c>
      <c r="C19" s="9" t="s">
        <v>56</v>
      </c>
      <c r="D19" s="12"/>
      <c r="E19" s="12" t="s">
        <v>31</v>
      </c>
      <c r="F19" s="12" t="s">
        <v>32</v>
      </c>
      <c r="G19" s="15"/>
      <c r="H19" s="12" t="s">
        <v>75</v>
      </c>
      <c r="I19" s="9" t="s">
        <v>91</v>
      </c>
      <c r="J19" s="16">
        <v>2999307</v>
      </c>
      <c r="K19" s="108"/>
      <c r="L19" s="25" t="s">
        <v>57</v>
      </c>
      <c r="M19" s="32" t="s">
        <v>58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s="14" customFormat="1" ht="73.5" customHeight="1" x14ac:dyDescent="0.25">
      <c r="A20" s="116">
        <v>5</v>
      </c>
      <c r="B20" s="35" t="s">
        <v>59</v>
      </c>
      <c r="C20" s="36"/>
      <c r="D20" s="37" t="s">
        <v>1</v>
      </c>
      <c r="E20" s="37" t="s">
        <v>33</v>
      </c>
      <c r="F20" s="5"/>
      <c r="G20" s="11">
        <v>200000</v>
      </c>
      <c r="H20" s="4"/>
      <c r="I20" s="12"/>
      <c r="J20" s="13">
        <f>J21</f>
        <v>199205</v>
      </c>
      <c r="K20" s="108" t="s">
        <v>65</v>
      </c>
      <c r="L20" s="18"/>
      <c r="M20" s="24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s="14" customFormat="1" ht="73.5" customHeight="1" x14ac:dyDescent="0.25">
      <c r="A21" s="117"/>
      <c r="B21" s="9" t="s">
        <v>59</v>
      </c>
      <c r="C21" s="9" t="s">
        <v>60</v>
      </c>
      <c r="D21" s="12"/>
      <c r="E21" s="12" t="s">
        <v>31</v>
      </c>
      <c r="F21" s="12" t="s">
        <v>32</v>
      </c>
      <c r="G21" s="15"/>
      <c r="H21" s="12" t="s">
        <v>38</v>
      </c>
      <c r="I21" s="9" t="s">
        <v>94</v>
      </c>
      <c r="J21" s="16">
        <v>199205</v>
      </c>
      <c r="K21" s="108"/>
      <c r="L21" s="25" t="s">
        <v>61</v>
      </c>
      <c r="M21" s="32" t="s">
        <v>62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67.5" customHeight="1" x14ac:dyDescent="0.25">
      <c r="A22" s="104">
        <v>6</v>
      </c>
      <c r="B22" s="27" t="s">
        <v>63</v>
      </c>
      <c r="C22" s="27"/>
      <c r="D22" s="4" t="s">
        <v>69</v>
      </c>
      <c r="E22" s="5" t="s">
        <v>28</v>
      </c>
      <c r="F22" s="5" t="s">
        <v>26</v>
      </c>
      <c r="G22" s="11">
        <v>100000</v>
      </c>
      <c r="H22" s="12"/>
      <c r="I22" s="9"/>
      <c r="J22" s="13">
        <f>J23</f>
        <v>96904.5</v>
      </c>
      <c r="K22" s="108" t="s">
        <v>145</v>
      </c>
      <c r="L22" s="25"/>
      <c r="M22" s="23"/>
    </row>
    <row r="23" spans="1:25" ht="82.5" customHeight="1" x14ac:dyDescent="0.25">
      <c r="A23" s="105"/>
      <c r="B23" s="26" t="s">
        <v>90</v>
      </c>
      <c r="C23" s="26"/>
      <c r="D23" s="4"/>
      <c r="E23" s="9"/>
      <c r="F23" s="9"/>
      <c r="G23" s="15"/>
      <c r="H23" s="66" t="s">
        <v>64</v>
      </c>
      <c r="I23" s="9" t="s">
        <v>95</v>
      </c>
      <c r="J23" s="16">
        <v>96904.5</v>
      </c>
      <c r="K23" s="108"/>
      <c r="L23" s="25" t="s">
        <v>64</v>
      </c>
      <c r="M23" s="23"/>
    </row>
    <row r="24" spans="1:25" ht="47.25" x14ac:dyDescent="0.25">
      <c r="A24" s="107">
        <v>7</v>
      </c>
      <c r="B24" s="5" t="s">
        <v>27</v>
      </c>
      <c r="C24" s="4"/>
      <c r="D24" s="4" t="s">
        <v>1</v>
      </c>
      <c r="E24" s="5" t="s">
        <v>25</v>
      </c>
      <c r="F24" s="5" t="s">
        <v>26</v>
      </c>
      <c r="G24" s="11">
        <v>100000</v>
      </c>
      <c r="H24" s="4"/>
      <c r="I24" s="12"/>
      <c r="J24" s="13">
        <f>J30+J31+J32+J27+J28+J29+J26</f>
        <v>43826.67</v>
      </c>
      <c r="K24" s="108" t="s">
        <v>145</v>
      </c>
      <c r="L24" s="18"/>
      <c r="M24" s="24"/>
    </row>
    <row r="25" spans="1:25" ht="47.25" x14ac:dyDescent="0.25">
      <c r="A25" s="107"/>
      <c r="B25" s="26" t="s">
        <v>66</v>
      </c>
      <c r="C25" s="59"/>
      <c r="D25" s="59"/>
      <c r="E25" s="5"/>
      <c r="F25" s="5"/>
      <c r="G25" s="11"/>
      <c r="H25" s="12" t="s">
        <v>153</v>
      </c>
      <c r="I25" s="69" t="s">
        <v>96</v>
      </c>
      <c r="J25" s="16">
        <v>4500</v>
      </c>
      <c r="K25" s="108"/>
      <c r="L25" s="25" t="s">
        <v>154</v>
      </c>
      <c r="M25" s="33" t="s">
        <v>168</v>
      </c>
    </row>
    <row r="26" spans="1:25" ht="78" customHeight="1" x14ac:dyDescent="0.25">
      <c r="A26" s="107"/>
      <c r="B26" s="50" t="s">
        <v>175</v>
      </c>
      <c r="C26" s="50"/>
      <c r="D26" s="51"/>
      <c r="E26" s="52"/>
      <c r="F26" s="52"/>
      <c r="G26" s="53"/>
      <c r="H26" s="51" t="s">
        <v>151</v>
      </c>
      <c r="I26" s="52" t="s">
        <v>117</v>
      </c>
      <c r="J26" s="54">
        <v>7760</v>
      </c>
      <c r="K26" s="108"/>
      <c r="L26" s="51" t="s">
        <v>151</v>
      </c>
      <c r="M26" s="56"/>
    </row>
    <row r="27" spans="1:25" ht="78" customHeight="1" x14ac:dyDescent="0.25">
      <c r="A27" s="107"/>
      <c r="B27" s="77" t="s">
        <v>133</v>
      </c>
      <c r="C27" s="77"/>
      <c r="D27" s="78"/>
      <c r="E27" s="79"/>
      <c r="F27" s="79"/>
      <c r="G27" s="80"/>
      <c r="H27" s="78" t="s">
        <v>131</v>
      </c>
      <c r="I27" s="79" t="s">
        <v>132</v>
      </c>
      <c r="J27" s="81">
        <v>2916.67</v>
      </c>
      <c r="K27" s="108"/>
      <c r="L27" s="82" t="s">
        <v>131</v>
      </c>
      <c r="M27" s="83"/>
    </row>
    <row r="28" spans="1:25" s="91" customFormat="1" ht="78" customHeight="1" x14ac:dyDescent="0.25">
      <c r="A28" s="107"/>
      <c r="B28" s="50" t="s">
        <v>133</v>
      </c>
      <c r="C28" s="50"/>
      <c r="D28" s="51"/>
      <c r="E28" s="52"/>
      <c r="F28" s="52"/>
      <c r="G28" s="53"/>
      <c r="H28" s="51" t="s">
        <v>139</v>
      </c>
      <c r="I28" s="52" t="s">
        <v>132</v>
      </c>
      <c r="J28" s="54">
        <v>6250</v>
      </c>
      <c r="K28" s="108"/>
      <c r="L28" s="89" t="s">
        <v>139</v>
      </c>
      <c r="M28" s="90"/>
    </row>
    <row r="29" spans="1:25" s="91" customFormat="1" ht="78" customHeight="1" x14ac:dyDescent="0.25">
      <c r="A29" s="109">
        <v>7</v>
      </c>
      <c r="B29" s="50" t="s">
        <v>110</v>
      </c>
      <c r="C29" s="50"/>
      <c r="D29" s="51"/>
      <c r="E29" s="52"/>
      <c r="F29" s="52"/>
      <c r="G29" s="53"/>
      <c r="H29" s="51" t="s">
        <v>140</v>
      </c>
      <c r="I29" s="52" t="s">
        <v>117</v>
      </c>
      <c r="J29" s="54">
        <v>4480</v>
      </c>
      <c r="K29" s="101" t="s">
        <v>145</v>
      </c>
      <c r="L29" s="89" t="s">
        <v>140</v>
      </c>
      <c r="M29" s="90"/>
    </row>
    <row r="30" spans="1:25" ht="78" customHeight="1" x14ac:dyDescent="0.25">
      <c r="A30" s="110"/>
      <c r="B30" s="84" t="s">
        <v>66</v>
      </c>
      <c r="C30" s="84"/>
      <c r="D30" s="85"/>
      <c r="E30" s="86"/>
      <c r="F30" s="86"/>
      <c r="G30" s="87"/>
      <c r="H30" s="85" t="s">
        <v>126</v>
      </c>
      <c r="I30" s="86" t="s">
        <v>115</v>
      </c>
      <c r="J30" s="88">
        <v>3000</v>
      </c>
      <c r="K30" s="102"/>
      <c r="L30" s="55" t="s">
        <v>116</v>
      </c>
      <c r="M30" s="56" t="s">
        <v>42</v>
      </c>
    </row>
    <row r="31" spans="1:25" ht="78" customHeight="1" x14ac:dyDescent="0.25">
      <c r="A31" s="110"/>
      <c r="B31" s="50" t="s">
        <v>110</v>
      </c>
      <c r="C31" s="50"/>
      <c r="D31" s="51"/>
      <c r="E31" s="52"/>
      <c r="F31" s="52"/>
      <c r="G31" s="53"/>
      <c r="H31" s="51" t="s">
        <v>109</v>
      </c>
      <c r="I31" s="52" t="s">
        <v>117</v>
      </c>
      <c r="J31" s="54">
        <v>17920</v>
      </c>
      <c r="K31" s="102"/>
      <c r="L31" s="55" t="s">
        <v>109</v>
      </c>
      <c r="M31" s="56"/>
    </row>
    <row r="32" spans="1:25" ht="47.25" x14ac:dyDescent="0.25">
      <c r="A32" s="111"/>
      <c r="B32" s="26" t="s">
        <v>66</v>
      </c>
      <c r="C32" s="49"/>
      <c r="D32" s="49"/>
      <c r="E32" s="5"/>
      <c r="F32" s="5"/>
      <c r="G32" s="11"/>
      <c r="H32" s="12" t="s">
        <v>127</v>
      </c>
      <c r="I32" s="48" t="s">
        <v>96</v>
      </c>
      <c r="J32" s="16">
        <v>1500</v>
      </c>
      <c r="K32" s="102"/>
      <c r="L32" s="25" t="s">
        <v>67</v>
      </c>
      <c r="M32" s="33" t="s">
        <v>42</v>
      </c>
    </row>
    <row r="33" spans="1:13" ht="47.25" x14ac:dyDescent="0.25">
      <c r="A33" s="109">
        <v>8</v>
      </c>
      <c r="B33" s="5" t="s">
        <v>155</v>
      </c>
      <c r="C33" s="59"/>
      <c r="D33" s="59" t="s">
        <v>1</v>
      </c>
      <c r="E33" s="5" t="s">
        <v>25</v>
      </c>
      <c r="F33" s="5" t="s">
        <v>26</v>
      </c>
      <c r="G33" s="11">
        <v>100000</v>
      </c>
      <c r="H33" s="59"/>
      <c r="I33" s="12"/>
      <c r="J33" s="13">
        <f>J35+J34</f>
        <v>13584.900000000001</v>
      </c>
      <c r="K33" s="108" t="s">
        <v>145</v>
      </c>
      <c r="L33" s="18"/>
      <c r="M33" s="24"/>
    </row>
    <row r="34" spans="1:13" ht="31.5" x14ac:dyDescent="0.25">
      <c r="A34" s="110"/>
      <c r="B34" s="26" t="s">
        <v>158</v>
      </c>
      <c r="C34" s="26"/>
      <c r="D34" s="12"/>
      <c r="E34" s="74"/>
      <c r="F34" s="74"/>
      <c r="G34" s="15"/>
      <c r="H34" s="12" t="s">
        <v>154</v>
      </c>
      <c r="I34" s="74" t="s">
        <v>160</v>
      </c>
      <c r="J34" s="16">
        <v>3301.88</v>
      </c>
      <c r="K34" s="108"/>
      <c r="L34" s="25" t="s">
        <v>154</v>
      </c>
      <c r="M34" s="33"/>
    </row>
    <row r="35" spans="1:13" ht="31.5" x14ac:dyDescent="0.25">
      <c r="A35" s="111"/>
      <c r="B35" s="26" t="s">
        <v>158</v>
      </c>
      <c r="C35" s="26"/>
      <c r="D35" s="12"/>
      <c r="E35" s="69"/>
      <c r="F35" s="69"/>
      <c r="G35" s="15"/>
      <c r="H35" s="12" t="s">
        <v>159</v>
      </c>
      <c r="I35" s="69" t="s">
        <v>160</v>
      </c>
      <c r="J35" s="16">
        <v>10283.02</v>
      </c>
      <c r="K35" s="108"/>
      <c r="L35" s="25" t="s">
        <v>159</v>
      </c>
      <c r="M35" s="33"/>
    </row>
    <row r="36" spans="1:13" ht="47.25" x14ac:dyDescent="0.25">
      <c r="A36" s="109">
        <v>9</v>
      </c>
      <c r="B36" s="5" t="s">
        <v>85</v>
      </c>
      <c r="C36" s="4"/>
      <c r="D36" s="4" t="s">
        <v>1</v>
      </c>
      <c r="E36" s="5" t="s">
        <v>25</v>
      </c>
      <c r="F36" s="5" t="s">
        <v>26</v>
      </c>
      <c r="G36" s="11">
        <v>100000</v>
      </c>
      <c r="H36" s="4"/>
      <c r="I36" s="12"/>
      <c r="J36" s="13">
        <f>J37+J38+J39</f>
        <v>58000</v>
      </c>
      <c r="K36" s="101" t="s">
        <v>145</v>
      </c>
      <c r="L36" s="18"/>
      <c r="M36" s="24"/>
    </row>
    <row r="37" spans="1:13" ht="47.25" x14ac:dyDescent="0.25">
      <c r="A37" s="110"/>
      <c r="B37" s="26" t="s">
        <v>156</v>
      </c>
      <c r="C37" s="26"/>
      <c r="D37" s="12"/>
      <c r="E37" s="69"/>
      <c r="F37" s="69"/>
      <c r="G37" s="15"/>
      <c r="H37" s="12" t="s">
        <v>154</v>
      </c>
      <c r="I37" s="69" t="s">
        <v>157</v>
      </c>
      <c r="J37" s="16">
        <v>8000</v>
      </c>
      <c r="K37" s="102"/>
      <c r="L37" s="25" t="s">
        <v>154</v>
      </c>
      <c r="M37" s="33"/>
    </row>
    <row r="38" spans="1:13" ht="31.5" x14ac:dyDescent="0.25">
      <c r="A38" s="110"/>
      <c r="B38" s="26" t="s">
        <v>86</v>
      </c>
      <c r="C38" s="26"/>
      <c r="D38" s="12"/>
      <c r="E38" s="9"/>
      <c r="F38" s="9"/>
      <c r="G38" s="15"/>
      <c r="H38" s="12" t="s">
        <v>87</v>
      </c>
      <c r="I38" s="9" t="s">
        <v>97</v>
      </c>
      <c r="J38" s="16">
        <v>25000</v>
      </c>
      <c r="K38" s="102"/>
      <c r="L38" s="25" t="s">
        <v>87</v>
      </c>
      <c r="M38" s="33"/>
    </row>
    <row r="39" spans="1:13" ht="31.5" x14ac:dyDescent="0.25">
      <c r="A39" s="111"/>
      <c r="B39" s="26" t="s">
        <v>86</v>
      </c>
      <c r="C39" s="26"/>
      <c r="D39" s="12"/>
      <c r="E39" s="48"/>
      <c r="F39" s="48"/>
      <c r="G39" s="15"/>
      <c r="H39" s="12" t="s">
        <v>88</v>
      </c>
      <c r="I39" s="48" t="s">
        <v>97</v>
      </c>
      <c r="J39" s="16">
        <v>25000</v>
      </c>
      <c r="K39" s="103"/>
      <c r="L39" s="22" t="s">
        <v>88</v>
      </c>
      <c r="M39" s="32"/>
    </row>
    <row r="40" spans="1:13" ht="78.75" x14ac:dyDescent="0.25">
      <c r="A40" s="109">
        <v>10</v>
      </c>
      <c r="B40" s="5" t="s">
        <v>73</v>
      </c>
      <c r="C40" s="4"/>
      <c r="D40" s="4" t="s">
        <v>69</v>
      </c>
      <c r="E40" s="5" t="s">
        <v>25</v>
      </c>
      <c r="F40" s="5" t="s">
        <v>26</v>
      </c>
      <c r="G40" s="11">
        <v>100000</v>
      </c>
      <c r="H40" s="4"/>
      <c r="I40" s="12"/>
      <c r="J40" s="13">
        <f>J41</f>
        <v>75500</v>
      </c>
      <c r="K40" s="101" t="s">
        <v>145</v>
      </c>
      <c r="L40" s="18"/>
      <c r="M40" s="24"/>
    </row>
    <row r="41" spans="1:13" ht="78.75" x14ac:dyDescent="0.25">
      <c r="A41" s="111"/>
      <c r="B41" s="26" t="s">
        <v>74</v>
      </c>
      <c r="C41" s="26"/>
      <c r="D41" s="12"/>
      <c r="E41" s="9"/>
      <c r="F41" s="9"/>
      <c r="G41" s="15"/>
      <c r="H41" s="66" t="s">
        <v>76</v>
      </c>
      <c r="I41" s="9" t="s">
        <v>98</v>
      </c>
      <c r="J41" s="16">
        <v>75500</v>
      </c>
      <c r="K41" s="103"/>
      <c r="L41" s="25" t="s">
        <v>76</v>
      </c>
      <c r="M41" s="33"/>
    </row>
    <row r="42" spans="1:13" ht="63" x14ac:dyDescent="0.25">
      <c r="A42" s="118">
        <v>11</v>
      </c>
      <c r="B42" s="72" t="s">
        <v>68</v>
      </c>
      <c r="C42" s="70"/>
      <c r="D42" s="70" t="s">
        <v>1</v>
      </c>
      <c r="E42" s="72" t="s">
        <v>2</v>
      </c>
      <c r="F42" s="72" t="s">
        <v>20</v>
      </c>
      <c r="G42" s="98">
        <v>500000</v>
      </c>
      <c r="H42" s="70"/>
      <c r="I42" s="97"/>
      <c r="J42" s="99">
        <f>J44+J43</f>
        <v>482800</v>
      </c>
      <c r="K42" s="108" t="s">
        <v>145</v>
      </c>
      <c r="L42" s="76"/>
      <c r="M42" s="100"/>
    </row>
    <row r="43" spans="1:13" s="91" customFormat="1" ht="47.25" x14ac:dyDescent="0.25">
      <c r="A43" s="118"/>
      <c r="B43" s="26" t="s">
        <v>29</v>
      </c>
      <c r="C43" s="26" t="s">
        <v>146</v>
      </c>
      <c r="D43" s="12"/>
      <c r="E43" s="74"/>
      <c r="F43" s="74"/>
      <c r="G43" s="15"/>
      <c r="H43" s="12" t="s">
        <v>147</v>
      </c>
      <c r="I43" s="74" t="s">
        <v>148</v>
      </c>
      <c r="J43" s="16">
        <v>115000</v>
      </c>
      <c r="K43" s="108"/>
      <c r="L43" s="18" t="s">
        <v>131</v>
      </c>
      <c r="M43" s="24"/>
    </row>
    <row r="44" spans="1:13" s="91" customFormat="1" ht="47.25" x14ac:dyDescent="0.25">
      <c r="A44" s="59">
        <v>11</v>
      </c>
      <c r="B44" s="26" t="s">
        <v>29</v>
      </c>
      <c r="C44" s="26" t="s">
        <v>70</v>
      </c>
      <c r="D44" s="12"/>
      <c r="E44" s="74"/>
      <c r="F44" s="74"/>
      <c r="G44" s="15"/>
      <c r="H44" s="12" t="s">
        <v>71</v>
      </c>
      <c r="I44" s="74" t="s">
        <v>99</v>
      </c>
      <c r="J44" s="16">
        <v>367800</v>
      </c>
      <c r="K44" s="74" t="s">
        <v>145</v>
      </c>
      <c r="L44" s="18" t="s">
        <v>72</v>
      </c>
      <c r="M44" s="24"/>
    </row>
    <row r="45" spans="1:13" ht="92.25" customHeight="1" x14ac:dyDescent="0.25">
      <c r="A45" s="104">
        <v>12</v>
      </c>
      <c r="B45" s="73" t="s">
        <v>77</v>
      </c>
      <c r="C45" s="71"/>
      <c r="D45" s="73" t="s">
        <v>30</v>
      </c>
      <c r="E45" s="73" t="s">
        <v>2</v>
      </c>
      <c r="F45" s="73" t="s">
        <v>20</v>
      </c>
      <c r="G45" s="94">
        <v>1000000</v>
      </c>
      <c r="H45" s="71"/>
      <c r="I45" s="95"/>
      <c r="J45" s="96">
        <f>J46</f>
        <v>735400</v>
      </c>
      <c r="K45" s="101" t="s">
        <v>145</v>
      </c>
      <c r="L45" s="28"/>
      <c r="M45" s="23"/>
    </row>
    <row r="46" spans="1:13" ht="90.75" customHeight="1" x14ac:dyDescent="0.25">
      <c r="A46" s="105"/>
      <c r="B46" s="26" t="s">
        <v>80</v>
      </c>
      <c r="C46" s="26" t="s">
        <v>78</v>
      </c>
      <c r="D46" s="12"/>
      <c r="E46" s="9"/>
      <c r="F46" s="9"/>
      <c r="G46" s="15"/>
      <c r="H46" s="12" t="s">
        <v>75</v>
      </c>
      <c r="I46" s="9" t="s">
        <v>100</v>
      </c>
      <c r="J46" s="16">
        <v>735400</v>
      </c>
      <c r="K46" s="103"/>
      <c r="L46" s="18" t="s">
        <v>79</v>
      </c>
      <c r="M46" s="47" t="s">
        <v>42</v>
      </c>
    </row>
    <row r="47" spans="1:13" ht="47.25" x14ac:dyDescent="0.25">
      <c r="A47" s="104">
        <v>13</v>
      </c>
      <c r="B47" s="27" t="s">
        <v>111</v>
      </c>
      <c r="C47" s="26"/>
      <c r="D47" s="59" t="s">
        <v>1</v>
      </c>
      <c r="E47" s="5" t="s">
        <v>25</v>
      </c>
      <c r="F47" s="5" t="s">
        <v>26</v>
      </c>
      <c r="G47" s="11">
        <v>100000</v>
      </c>
      <c r="H47" s="12"/>
      <c r="I47" s="48"/>
      <c r="J47" s="13">
        <f>J52+J50+J51+J49+J48</f>
        <v>99000</v>
      </c>
      <c r="K47" s="101" t="s">
        <v>145</v>
      </c>
      <c r="L47" s="18"/>
      <c r="M47" s="47"/>
    </row>
    <row r="48" spans="1:13" ht="31.5" x14ac:dyDescent="0.25">
      <c r="A48" s="106"/>
      <c r="B48" s="26" t="s">
        <v>150</v>
      </c>
      <c r="C48" s="26"/>
      <c r="D48" s="59"/>
      <c r="E48" s="5"/>
      <c r="F48" s="5"/>
      <c r="G48" s="11"/>
      <c r="H48" s="12" t="s">
        <v>151</v>
      </c>
      <c r="I48" s="68" t="s">
        <v>152</v>
      </c>
      <c r="J48" s="16">
        <v>49000</v>
      </c>
      <c r="K48" s="102"/>
      <c r="L48" s="18" t="s">
        <v>151</v>
      </c>
      <c r="M48" s="47"/>
    </row>
    <row r="49" spans="1:13" ht="39" customHeight="1" x14ac:dyDescent="0.25">
      <c r="A49" s="106"/>
      <c r="B49" s="50" t="s">
        <v>112</v>
      </c>
      <c r="C49" s="26"/>
      <c r="D49" s="12"/>
      <c r="E49" s="5"/>
      <c r="F49" s="5"/>
      <c r="G49" s="15"/>
      <c r="H49" s="51" t="s">
        <v>149</v>
      </c>
      <c r="I49" s="52" t="s">
        <v>138</v>
      </c>
      <c r="J49" s="54">
        <v>12500</v>
      </c>
      <c r="K49" s="102"/>
      <c r="L49" s="18" t="s">
        <v>149</v>
      </c>
      <c r="M49" s="47"/>
    </row>
    <row r="50" spans="1:13" ht="39" customHeight="1" x14ac:dyDescent="0.25">
      <c r="A50" s="106"/>
      <c r="B50" s="50" t="s">
        <v>112</v>
      </c>
      <c r="C50" s="26"/>
      <c r="D50" s="12"/>
      <c r="E50" s="5"/>
      <c r="F50" s="5"/>
      <c r="G50" s="15"/>
      <c r="H50" s="51" t="s">
        <v>137</v>
      </c>
      <c r="I50" s="52" t="s">
        <v>138</v>
      </c>
      <c r="J50" s="54">
        <v>12500</v>
      </c>
      <c r="K50" s="102"/>
      <c r="L50" s="18" t="s">
        <v>137</v>
      </c>
      <c r="M50" s="47"/>
    </row>
    <row r="51" spans="1:13" ht="39" customHeight="1" x14ac:dyDescent="0.25">
      <c r="A51" s="106"/>
      <c r="B51" s="50" t="s">
        <v>112</v>
      </c>
      <c r="C51" s="26"/>
      <c r="D51" s="12"/>
      <c r="E51" s="5"/>
      <c r="F51" s="5"/>
      <c r="G51" s="15"/>
      <c r="H51" s="51" t="s">
        <v>141</v>
      </c>
      <c r="I51" s="52" t="s">
        <v>138</v>
      </c>
      <c r="J51" s="54">
        <v>12500</v>
      </c>
      <c r="K51" s="102"/>
      <c r="L51" s="18" t="s">
        <v>141</v>
      </c>
      <c r="M51" s="47"/>
    </row>
    <row r="52" spans="1:13" ht="39" customHeight="1" x14ac:dyDescent="0.25">
      <c r="A52" s="106"/>
      <c r="B52" s="50" t="s">
        <v>112</v>
      </c>
      <c r="C52" s="26"/>
      <c r="D52" s="12"/>
      <c r="E52" s="5"/>
      <c r="F52" s="5"/>
      <c r="G52" s="15"/>
      <c r="H52" s="51" t="s">
        <v>113</v>
      </c>
      <c r="I52" s="52" t="s">
        <v>114</v>
      </c>
      <c r="J52" s="54">
        <v>12500</v>
      </c>
      <c r="K52" s="102"/>
      <c r="L52" s="18" t="s">
        <v>113</v>
      </c>
      <c r="M52" s="47"/>
    </row>
    <row r="53" spans="1:13" ht="79.5" customHeight="1" x14ac:dyDescent="0.25">
      <c r="A53" s="104">
        <v>14</v>
      </c>
      <c r="B53" s="5" t="s">
        <v>124</v>
      </c>
      <c r="C53" s="9"/>
      <c r="D53" s="5" t="s">
        <v>30</v>
      </c>
      <c r="E53" s="5" t="s">
        <v>2</v>
      </c>
      <c r="F53" s="5" t="s">
        <v>20</v>
      </c>
      <c r="G53" s="6">
        <v>500000</v>
      </c>
      <c r="H53" s="9"/>
      <c r="I53" s="29"/>
      <c r="J53" s="8">
        <f>J54</f>
        <v>241140.84</v>
      </c>
      <c r="K53" s="101" t="s">
        <v>145</v>
      </c>
      <c r="L53" s="18"/>
      <c r="M53" s="24"/>
    </row>
    <row r="54" spans="1:13" ht="69.75" customHeight="1" x14ac:dyDescent="0.25">
      <c r="A54" s="105"/>
      <c r="B54" s="26" t="s">
        <v>81</v>
      </c>
      <c r="C54" s="26" t="s">
        <v>82</v>
      </c>
      <c r="D54" s="12"/>
      <c r="E54" s="9"/>
      <c r="F54" s="9"/>
      <c r="G54" s="15"/>
      <c r="H54" s="12" t="s">
        <v>48</v>
      </c>
      <c r="I54" s="9" t="s">
        <v>101</v>
      </c>
      <c r="J54" s="16">
        <v>241140.84</v>
      </c>
      <c r="K54" s="103"/>
      <c r="L54" s="28" t="s">
        <v>83</v>
      </c>
      <c r="M54" s="30" t="s">
        <v>84</v>
      </c>
    </row>
    <row r="55" spans="1:13" ht="78.75" x14ac:dyDescent="0.25">
      <c r="A55" s="104">
        <v>15</v>
      </c>
      <c r="B55" s="5" t="s">
        <v>121</v>
      </c>
      <c r="C55" s="48"/>
      <c r="D55" s="5" t="s">
        <v>1</v>
      </c>
      <c r="E55" s="5" t="s">
        <v>120</v>
      </c>
      <c r="F55" s="5" t="s">
        <v>26</v>
      </c>
      <c r="G55" s="6">
        <v>100000</v>
      </c>
      <c r="H55" s="48"/>
      <c r="I55" s="29"/>
      <c r="J55" s="8">
        <f>J56+J57</f>
        <v>80160</v>
      </c>
      <c r="K55" s="101" t="s">
        <v>145</v>
      </c>
      <c r="L55" s="18"/>
      <c r="M55" s="24"/>
    </row>
    <row r="56" spans="1:13" ht="63.75" customHeight="1" x14ac:dyDescent="0.25">
      <c r="A56" s="106"/>
      <c r="B56" s="77" t="s">
        <v>176</v>
      </c>
      <c r="C56" s="77"/>
      <c r="D56" s="78"/>
      <c r="E56" s="79"/>
      <c r="F56" s="79"/>
      <c r="G56" s="80"/>
      <c r="H56" s="78" t="s">
        <v>177</v>
      </c>
      <c r="I56" s="79" t="s">
        <v>178</v>
      </c>
      <c r="J56" s="81">
        <v>20160</v>
      </c>
      <c r="K56" s="102"/>
      <c r="L56" s="92" t="s">
        <v>177</v>
      </c>
      <c r="M56" s="93"/>
    </row>
    <row r="57" spans="1:13" s="91" customFormat="1" ht="42.75" customHeight="1" x14ac:dyDescent="0.25">
      <c r="A57" s="105"/>
      <c r="B57" s="50" t="s">
        <v>122</v>
      </c>
      <c r="C57" s="50"/>
      <c r="D57" s="51"/>
      <c r="E57" s="52"/>
      <c r="F57" s="52"/>
      <c r="G57" s="53"/>
      <c r="H57" s="51" t="s">
        <v>123</v>
      </c>
      <c r="I57" s="52" t="s">
        <v>108</v>
      </c>
      <c r="J57" s="54">
        <v>60000</v>
      </c>
      <c r="K57" s="103"/>
      <c r="L57" s="64" t="s">
        <v>123</v>
      </c>
      <c r="M57" s="65"/>
    </row>
    <row r="58" spans="1:13" s="91" customFormat="1" ht="30.75" customHeight="1" x14ac:dyDescent="0.25">
      <c r="A58" s="120" t="s">
        <v>106</v>
      </c>
      <c r="B58" s="121"/>
      <c r="C58" s="121"/>
      <c r="D58" s="121"/>
      <c r="E58" s="121"/>
      <c r="F58" s="121"/>
      <c r="G58" s="121"/>
      <c r="H58" s="121"/>
      <c r="I58" s="121"/>
      <c r="J58" s="121"/>
      <c r="K58" s="121"/>
      <c r="L58" s="121"/>
      <c r="M58" s="122"/>
    </row>
    <row r="59" spans="1:13" ht="60" customHeight="1" x14ac:dyDescent="0.25">
      <c r="A59" s="104">
        <v>16</v>
      </c>
      <c r="B59" s="73" t="s">
        <v>125</v>
      </c>
      <c r="C59" s="71"/>
      <c r="D59" s="73" t="s">
        <v>1</v>
      </c>
      <c r="E59" s="73" t="s">
        <v>2</v>
      </c>
      <c r="F59" s="73" t="s">
        <v>20</v>
      </c>
      <c r="G59" s="94">
        <v>1000000</v>
      </c>
      <c r="H59" s="71"/>
      <c r="I59" s="95"/>
      <c r="J59" s="96">
        <f>J60</f>
        <v>788000</v>
      </c>
      <c r="K59" s="101" t="s">
        <v>145</v>
      </c>
      <c r="L59" s="28"/>
      <c r="M59" s="23"/>
    </row>
    <row r="60" spans="1:13" ht="55.5" customHeight="1" x14ac:dyDescent="0.25">
      <c r="A60" s="105"/>
      <c r="B60" s="50" t="s">
        <v>103</v>
      </c>
      <c r="C60" s="50" t="s">
        <v>119</v>
      </c>
      <c r="D60" s="51"/>
      <c r="E60" s="52"/>
      <c r="F60" s="52"/>
      <c r="G60" s="53"/>
      <c r="H60" s="51" t="s">
        <v>104</v>
      </c>
      <c r="I60" s="52" t="s">
        <v>107</v>
      </c>
      <c r="J60" s="54">
        <v>788000</v>
      </c>
      <c r="K60" s="103"/>
      <c r="L60" s="57" t="s">
        <v>105</v>
      </c>
      <c r="M60" s="58" t="s">
        <v>118</v>
      </c>
    </row>
    <row r="61" spans="1:13" ht="94.5" x14ac:dyDescent="0.25">
      <c r="A61" s="104">
        <v>17</v>
      </c>
      <c r="B61" s="5" t="s">
        <v>135</v>
      </c>
      <c r="C61" s="67"/>
      <c r="D61" s="5" t="s">
        <v>1</v>
      </c>
      <c r="E61" s="5" t="s">
        <v>28</v>
      </c>
      <c r="F61" s="5" t="s">
        <v>26</v>
      </c>
      <c r="G61" s="6">
        <v>100000</v>
      </c>
      <c r="H61" s="67"/>
      <c r="I61" s="29"/>
      <c r="J61" s="8">
        <f>J62</f>
        <v>75000</v>
      </c>
      <c r="K61" s="101" t="s">
        <v>145</v>
      </c>
      <c r="L61" s="18"/>
      <c r="M61" s="24"/>
    </row>
    <row r="62" spans="1:13" ht="90.75" customHeight="1" x14ac:dyDescent="0.25">
      <c r="A62" s="105"/>
      <c r="B62" s="50" t="s">
        <v>136</v>
      </c>
      <c r="C62" s="50"/>
      <c r="D62" s="51"/>
      <c r="E62" s="52"/>
      <c r="F62" s="52"/>
      <c r="G62" s="53"/>
      <c r="H62" s="51" t="s">
        <v>134</v>
      </c>
      <c r="I62" s="52" t="s">
        <v>144</v>
      </c>
      <c r="J62" s="54">
        <v>75000</v>
      </c>
      <c r="K62" s="103"/>
      <c r="L62" s="64" t="s">
        <v>134</v>
      </c>
      <c r="M62" s="65"/>
    </row>
    <row r="63" spans="1:13" ht="90.75" customHeight="1" x14ac:dyDescent="0.25">
      <c r="A63" s="118">
        <v>18</v>
      </c>
      <c r="B63" s="5" t="s">
        <v>161</v>
      </c>
      <c r="C63" s="69"/>
      <c r="D63" s="5" t="s">
        <v>1</v>
      </c>
      <c r="E63" s="5" t="s">
        <v>33</v>
      </c>
      <c r="F63" s="5"/>
      <c r="G63" s="6">
        <v>18738380</v>
      </c>
      <c r="H63" s="69"/>
      <c r="I63" s="29"/>
      <c r="J63" s="8">
        <f>J64+J65+J66</f>
        <v>449650</v>
      </c>
      <c r="K63" s="101" t="s">
        <v>167</v>
      </c>
      <c r="L63" s="18"/>
      <c r="M63" s="24"/>
    </row>
    <row r="64" spans="1:13" ht="55.5" customHeight="1" x14ac:dyDescent="0.25">
      <c r="A64" s="118"/>
      <c r="B64" s="50" t="s">
        <v>162</v>
      </c>
      <c r="C64" s="50" t="s">
        <v>169</v>
      </c>
      <c r="D64" s="51"/>
      <c r="E64" s="52" t="s">
        <v>31</v>
      </c>
      <c r="F64" s="12" t="s">
        <v>32</v>
      </c>
      <c r="G64" s="53"/>
      <c r="H64" s="51" t="s">
        <v>171</v>
      </c>
      <c r="I64" s="52" t="s">
        <v>163</v>
      </c>
      <c r="J64" s="54">
        <v>318000</v>
      </c>
      <c r="K64" s="102"/>
      <c r="L64" s="57" t="s">
        <v>153</v>
      </c>
      <c r="M64" s="58" t="s">
        <v>164</v>
      </c>
    </row>
    <row r="65" spans="1:13" ht="55.5" customHeight="1" x14ac:dyDescent="0.25">
      <c r="A65" s="118"/>
      <c r="B65" s="50" t="s">
        <v>172</v>
      </c>
      <c r="C65" s="50" t="s">
        <v>173</v>
      </c>
      <c r="D65" s="51"/>
      <c r="E65" s="52" t="s">
        <v>31</v>
      </c>
      <c r="F65" s="12" t="s">
        <v>32</v>
      </c>
      <c r="G65" s="53"/>
      <c r="H65" s="51" t="s">
        <v>171</v>
      </c>
      <c r="I65" s="52" t="s">
        <v>165</v>
      </c>
      <c r="J65" s="54">
        <v>8050</v>
      </c>
      <c r="K65" s="102"/>
      <c r="L65" s="57" t="s">
        <v>153</v>
      </c>
      <c r="M65" s="58" t="s">
        <v>164</v>
      </c>
    </row>
    <row r="66" spans="1:13" ht="55.5" customHeight="1" x14ac:dyDescent="0.25">
      <c r="A66" s="118"/>
      <c r="B66" s="50" t="s">
        <v>166</v>
      </c>
      <c r="C66" s="50" t="s">
        <v>174</v>
      </c>
      <c r="D66" s="51"/>
      <c r="E66" s="52" t="s">
        <v>31</v>
      </c>
      <c r="F66" s="12" t="s">
        <v>32</v>
      </c>
      <c r="G66" s="53"/>
      <c r="H66" s="51" t="s">
        <v>171</v>
      </c>
      <c r="I66" s="52" t="s">
        <v>170</v>
      </c>
      <c r="J66" s="54">
        <v>123600</v>
      </c>
      <c r="K66" s="102"/>
      <c r="L66" s="57" t="s">
        <v>153</v>
      </c>
      <c r="M66" s="58" t="s">
        <v>164</v>
      </c>
    </row>
    <row r="67" spans="1:13" ht="8.25" customHeight="1" x14ac:dyDescent="0.25">
      <c r="A67" s="112"/>
      <c r="B67" s="112"/>
      <c r="C67" s="112"/>
      <c r="D67" s="112"/>
      <c r="E67" s="112"/>
      <c r="F67" s="112"/>
      <c r="G67" s="112"/>
    </row>
    <row r="68" spans="1:13" ht="30.75" customHeight="1" x14ac:dyDescent="0.3">
      <c r="F68" s="119"/>
      <c r="G68" s="119"/>
      <c r="H68" s="119"/>
      <c r="I68" s="75"/>
      <c r="J68" s="119" t="s">
        <v>179</v>
      </c>
      <c r="K68" s="119"/>
      <c r="L68" s="119"/>
    </row>
    <row r="69" spans="1:13" ht="18" customHeight="1" x14ac:dyDescent="0.3">
      <c r="F69" s="119"/>
      <c r="G69" s="119"/>
      <c r="H69" s="119"/>
      <c r="I69" s="75"/>
      <c r="J69" s="119"/>
      <c r="K69" s="119"/>
      <c r="L69" s="119"/>
    </row>
    <row r="70" spans="1:13" ht="24" customHeight="1" x14ac:dyDescent="0.25">
      <c r="A70" s="63"/>
    </row>
    <row r="71" spans="1:13" ht="24" customHeight="1" x14ac:dyDescent="0.25">
      <c r="A71" s="63"/>
    </row>
    <row r="72" spans="1:13" ht="24" customHeight="1" x14ac:dyDescent="0.25">
      <c r="A72" s="63"/>
    </row>
    <row r="73" spans="1:13" x14ac:dyDescent="0.25">
      <c r="B73" s="62"/>
    </row>
    <row r="84" ht="15" customHeight="1" x14ac:dyDescent="0.25"/>
  </sheetData>
  <mergeCells count="42">
    <mergeCell ref="A63:A66"/>
    <mergeCell ref="K33:K35"/>
    <mergeCell ref="F68:H69"/>
    <mergeCell ref="J68:L69"/>
    <mergeCell ref="K55:K57"/>
    <mergeCell ref="A33:A35"/>
    <mergeCell ref="A36:A39"/>
    <mergeCell ref="A42:A43"/>
    <mergeCell ref="K42:K43"/>
    <mergeCell ref="A58:M58"/>
    <mergeCell ref="A61:A62"/>
    <mergeCell ref="K61:K62"/>
    <mergeCell ref="K45:K46"/>
    <mergeCell ref="K36:K39"/>
    <mergeCell ref="A67:G67"/>
    <mergeCell ref="A2:K2"/>
    <mergeCell ref="A9:K9"/>
    <mergeCell ref="A22:A23"/>
    <mergeCell ref="K22:K23"/>
    <mergeCell ref="A40:A41"/>
    <mergeCell ref="K40:K41"/>
    <mergeCell ref="K20:K21"/>
    <mergeCell ref="A53:A54"/>
    <mergeCell ref="A18:A19"/>
    <mergeCell ref="A20:A21"/>
    <mergeCell ref="K11:K13"/>
    <mergeCell ref="A11:A13"/>
    <mergeCell ref="K18:K19"/>
    <mergeCell ref="A14:A17"/>
    <mergeCell ref="K63:K66"/>
    <mergeCell ref="K14:K17"/>
    <mergeCell ref="A45:A46"/>
    <mergeCell ref="A47:A52"/>
    <mergeCell ref="K59:K60"/>
    <mergeCell ref="K53:K54"/>
    <mergeCell ref="K47:K52"/>
    <mergeCell ref="A24:A28"/>
    <mergeCell ref="K24:K28"/>
    <mergeCell ref="A29:A32"/>
    <mergeCell ref="K29:K32"/>
    <mergeCell ref="A59:A60"/>
    <mergeCell ref="A55:A57"/>
  </mergeCells>
  <printOptions horizontalCentered="1"/>
  <pageMargins left="0.7" right="0.7" top="0.75" bottom="0.75" header="0.3" footer="0.3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janar-dhjetor 2025</vt:lpstr>
      <vt:lpstr>'janar-dhjetor 2025'!Print_Area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Gerta Begolli</dc:creator>
  <cp:lastModifiedBy>Elson Miftari</cp:lastModifiedBy>
  <cp:lastPrinted>2026-01-07T11:18:22Z</cp:lastPrinted>
  <dcterms:created xsi:type="dcterms:W3CDTF">2018-02-20T09:17:14Z</dcterms:created>
  <dcterms:modified xsi:type="dcterms:W3CDTF">2026-02-03T08:27:09Z</dcterms:modified>
</cp:coreProperties>
</file>